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3040" windowHeight="9528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ACT!$A$1:$E$221</definedName>
    <definedName name="_xlnm.Print_Area" localSheetId="10">Conciliacion_Eg!$A$1:$C$40</definedName>
    <definedName name="_xlnm.Print_Area" localSheetId="7">EFE!$A$1:$E$80</definedName>
    <definedName name="_xlnm.Print_Area" localSheetId="1">ESF!$A$1:$H$149</definedName>
    <definedName name="_xlnm.Print_Area" localSheetId="11">Memoria!$A$1:$H$47</definedName>
    <definedName name="_xlnm.Print_Area" localSheetId="5">VHP!$A$1:$E$28</definedName>
  </definedName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<sst xmlns="http://schemas.openxmlformats.org/spreadsheetml/2006/main" count="898" uniqueCount="634">
  <si>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</si>
  <si>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</si>
  <si>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</si>
  <si>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</si>
  <si>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</si>
  <si>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</si>
  <si>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</si>
  <si>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</si>
  <si>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</si>
  <si>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</si>
  <si>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</si>
  <si>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</si>
  <si>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</si>
  <si>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</si>
  <si>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</si>
  <si>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</si>
  <si>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</si>
  <si>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</si>
  <si>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</si>
  <si>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</si>
  <si>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</si>
  <si>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</si>
  <si>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</si>
  <si>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</si>
  <si>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</si>
  <si>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</si>
  <si>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</si>
  <si>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</si>
  <si>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</si>
  <si>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</si>
  <si>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</si>
  <si>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</si>
  <si>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</si>
  <si>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</si>
  <si>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</si>
  <si>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</si>
  <si>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</si>
  <si>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</si>
  <si>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</si>
  <si>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</si>
  <si>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</si>
  <si>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</si>
  <si>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</si>
  <si>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</si>
  <si>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</si>
  <si>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</si>
  <si>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</si>
  <si>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</si>
  <si>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</si>
  <si>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</si>
  <si>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</si>
  <si>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</si>
  <si>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</si>
  <si>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</si>
  <si>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</si>
  <si>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</si>
  <si>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</si>
  <si>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</si>
  <si>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</si>
  <si>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</si>
  <si>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</si>
  <si>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</si>
  <si>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</si>
  <si>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</si>
  <si>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</si>
  <si>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</si>
  <si>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</si>
  <si>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</si>
  <si>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</si>
  <si>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</si>
  <si>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</si>
  <si>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</si>
  <si>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</si>
  <si>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</si>
  <si>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</si>
  <si>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</si>
  <si>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</si>
  <si>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</si>
  <si>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</si>
  <si>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</si>
  <si>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</si>
  <si>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</si>
  <si>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</si>
  <si>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</si>
  <si>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</si>
  <si>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</si>
  <si>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</si>
  <si>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</si>
  <si>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</si>
  <si>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</si>
  <si>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</si>
  <si>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</si>
  <si>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</si>
  <si>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</si>
  <si>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</si>
  <si>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</si>
  <si>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</si>
  <si>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</si>
  <si>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</si>
  <si>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</si>
  <si>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</si>
  <si>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</si>
  <si>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</si>
  <si>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</si>
  <si>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</si>
  <si>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</si>
  <si>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</si>
  <si>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</si>
  <si>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</si>
  <si>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</si>
  <si>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</si>
  <si>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</si>
  <si>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</si>
  <si>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</si>
  <si>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</si>
  <si>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</si>
  <si>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</si>
  <si>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</si>
  <si>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</si>
  <si>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</si>
  <si>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</si>
  <si>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</si>
  <si>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</si>
  <si>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</si>
  <si>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</si>
  <si>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</si>
  <si>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</si>
  <si>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</si>
  <si>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</si>
  <si>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</si>
  <si>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</si>
  <si>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</si>
  <si>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</si>
  <si>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</si>
  <si>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</si>
  <si>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</si>
  <si>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</si>
  <si>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</si>
  <si>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</si>
  <si>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</si>
  <si>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</si>
  <si>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</si>
  <si>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</si>
  <si>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</si>
  <si>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</si>
  <si>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</si>
  <si>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</si>
  <si>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</si>
  <si>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</si>
  <si>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</si>
  <si>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</si>
  <si>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</si>
  <si>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</si>
  <si>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</si>
  <si>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</si>
  <si>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</si>
  <si>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</si>
  <si>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</si>
  <si>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</si>
  <si>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</si>
  <si>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</si>
  <si>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</si>
  <si>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</si>
  <si>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</si>
  <si>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</si>
  <si>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</si>
  <si>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</si>
  <si>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</si>
  <si>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</si>
  <si>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</si>
  <si>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</si>
  <si>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</si>
  <si>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</si>
  <si>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</si>
  <si>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</si>
  <si>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</si>
  <si>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</si>
  <si>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</si>
  <si>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</si>
  <si>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</si>
  <si>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</si>
  <si>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</si>
  <si>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</si>
  <si>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</si>
  <si>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</si>
  <si>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</si>
  <si>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</si>
  <si>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</si>
  <si>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</si>
  <si>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</si>
  <si>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</si>
  <si>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</si>
  <si>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</si>
  <si>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</si>
  <si>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</si>
  <si>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</si>
  <si>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</si>
  <si>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</si>
  <si>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</si>
  <si>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</si>
  <si>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</si>
  <si>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</si>
  <si>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</si>
  <si>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</si>
  <si>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</si>
  <si>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</si>
  <si>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</si>
  <si>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</si>
  <si>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</si>
  <si>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</si>
  <si>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</si>
  <si>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</si>
  <si>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</si>
  <si>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</si>
  <si>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</si>
  <si>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</si>
  <si>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</si>
  <si>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</si>
  <si>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</si>
  <si>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</si>
  <si>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</si>
  <si>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</si>
  <si>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</si>
  <si>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</si>
  <si>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</si>
  <si>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</si>
  <si>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</si>
  <si>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</si>
  <si>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</si>
  <si>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</si>
  <si>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</si>
  <si>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</si>
  <si>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</si>
  <si>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</si>
  <si>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</si>
  <si>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</si>
  <si>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</si>
  <si>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</si>
  <si>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</si>
  <si>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</si>
  <si>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</si>
  <si>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</si>
  <si>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</si>
  <si>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</si>
  <si>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</si>
  <si>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</si>
  <si>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</si>
  <si>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</si>
  <si>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</si>
  <si>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</si>
  <si>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</si>
  <si>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</si>
  <si>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</si>
  <si>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</si>
  <si>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</si>
  <si>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</si>
  <si>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</si>
  <si>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</si>
  <si>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</si>
  <si>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</si>
  <si>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</si>
  <si>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</si>
  <si>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</si>
  <si>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</si>
  <si>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</si>
  <si>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</si>
  <si>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</si>
  <si>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</si>
  <si>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</si>
  <si>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</si>
  <si>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</si>
  <si>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</si>
  <si>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</si>
  <si>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</si>
  <si>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</si>
  <si>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</si>
  <si>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</si>
  <si>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</si>
  <si>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</si>
  <si>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</si>
  <si>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</si>
  <si>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</si>
  <si>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</si>
  <si>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</si>
  <si>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</si>
  <si>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</si>
  <si>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</si>
  <si>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</si>
  <si>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</si>
  <si>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</si>
  <si>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</si>
  <si>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</si>
  <si>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</si>
  <si>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</si>
  <si>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</si>
  <si>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</si>
  <si>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</si>
  <si>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</si>
  <si>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</si>
  <si>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</si>
  <si>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</si>
  <si>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</si>
  <si>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</si>
  <si>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</si>
  <si>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</si>
  <si>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</si>
  <si>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</si>
  <si>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</si>
  <si>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</si>
  <si>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</si>
  <si>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</si>
  <si>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</si>
  <si>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</si>
  <si>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</si>
  <si>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</si>
  <si>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</si>
  <si>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</si>
  <si>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</si>
  <si>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</si>
  <si>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</si>
  <si>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</si>
  <si>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</si>
  <si>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</si>
  <si>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</si>
  <si>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</si>
  <si>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</si>
  <si>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</si>
  <si>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</si>
  <si>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</si>
  <si>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</si>
  <si>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</si>
  <si>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</si>
  <si>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</si>
  <si>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</si>
  <si>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</si>
  <si>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</si>
  <si>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</si>
  <si>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</si>
  <si>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</si>
  <si>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</si>
  <si>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</si>
  <si>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</si>
  <si>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</si>
  <si>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</si>
  <si>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</si>
  <si>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</si>
  <si>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</si>
  <si>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</si>
  <si>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</si>
  <si>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</si>
  <si>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</si>
  <si>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</si>
  <si>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</si>
  <si>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</si>
  <si>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</si>
  <si>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</si>
  <si>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</si>
  <si>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</si>
  <si>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</si>
  <si>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</si>
  <si>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</si>
  <si>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</si>
  <si>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</si>
  <si>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</si>
  <si>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</si>
  <si>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</si>
  <si>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</si>
  <si>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</si>
  <si>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</si>
  <si>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</si>
  <si>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</si>
  <si>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</si>
  <si>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</si>
  <si>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</si>
  <si>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</si>
  <si>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</si>
  <si>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</si>
  <si>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</si>
  <si>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</si>
  <si>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</si>
  <si>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</si>
  <si>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</si>
  <si>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</si>
  <si>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</si>
  <si>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</si>
  <si>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</si>
  <si>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</si>
  <si>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</si>
  <si>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</si>
  <si>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</si>
  <si>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</si>
  <si>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</si>
  <si>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</si>
  <si>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</si>
  <si>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</si>
  <si>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</si>
  <si>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</si>
  <si>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</si>
  <si>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</si>
  <si>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</si>
  <si>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</si>
  <si>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</si>
  <si>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</si>
  <si>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</si>
  <si>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</si>
  <si>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</si>
  <si>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</si>
  <si>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</si>
  <si>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</si>
  <si>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</si>
  <si>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</si>
  <si>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</si>
  <si>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</si>
  <si>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</si>
  <si>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</si>
  <si>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</si>
  <si>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</si>
  <si>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</si>
  <si>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</si>
  <si>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</si>
  <si>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</si>
  <si>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</si>
  <si>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</si>
  <si>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</si>
  <si>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</si>
  <si>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</si>
  <si>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</si>
  <si>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</si>
  <si>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</si>
  <si>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</si>
  <si>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</si>
  <si>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</si>
  <si>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</si>
  <si>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</si>
  <si>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</si>
  <si>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</si>
  <si>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</si>
  <si>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</si>
  <si>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</si>
  <si>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</si>
  <si>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</si>
  <si>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</si>
  <si>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</si>
  <si>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</si>
  <si>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</si>
  <si>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</si>
  <si>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</si>
  <si>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</si>
  <si>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</si>
  <si>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</si>
  <si>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</si>
  <si>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</si>
  <si>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</si>
  <si>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</si>
  <si>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</si>
  <si>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</si>
  <si>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</si>
  <si>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</si>
  <si>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</si>
  <si>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</si>
  <si>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</si>
  <si>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</si>
  <si>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</si>
  <si>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</si>
  <si>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</si>
  <si>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</si>
  <si>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</si>
  <si>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</si>
  <si>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</si>
  <si>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</si>
  <si>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</si>
  <si>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</si>
  <si>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</si>
  <si>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</si>
  <si>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</si>
  <si>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</si>
  <si>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</si>
  <si>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</si>
  <si>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</si>
  <si>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</si>
  <si>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</si>
  <si>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</si>
  <si>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</si>
  <si>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</si>
  <si>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</si>
  <si>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</si>
  <si>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</si>
  <si>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</si>
  <si>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</si>
  <si>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</si>
  <si>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</si>
  <si>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</si>
  <si>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</si>
  <si>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</si>
  <si>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</si>
  <si>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</si>
  <si>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</si>
  <si>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</si>
  <si>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</si>
  <si>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</si>
  <si>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</si>
  <si>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</si>
  <si>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</si>
  <si>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</si>
  <si>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</si>
  <si>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</si>
  <si>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</si>
  <si>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</si>
  <si>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</si>
  <si>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</si>
  <si>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</si>
  <si>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</si>
  <si>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</si>
  <si>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</si>
  <si>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</si>
  <si>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</si>
  <si>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</si>
  <si>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</si>
  <si>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</si>
  <si>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</si>
  <si>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</si>
  <si>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</si>
  <si>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</si>
  <si>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</si>
  <si>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</si>
  <si>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</si>
  <si>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</si>
  <si>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</si>
  <si>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</si>
  <si>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</si>
  <si>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</si>
  <si>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</si>
  <si>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</si>
  <si>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</si>
  <si>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</si>
  <si>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</si>
  <si>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</si>
  <si>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</si>
  <si>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</si>
  <si>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</si>
  <si>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</si>
  <si>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</si>
  <si>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</si>
  <si>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</si>
  <si>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</si>
  <si>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</si>
  <si>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</si>
  <si>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</si>
  <si>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</si>
  <si>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</si>
  <si>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</si>
  <si>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</si>
  <si>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</si>
  <si>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</si>
  <si>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</si>
  <si>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</si>
  <si>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</si>
  <si>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</si>
  <si>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</si>
  <si>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</si>
  <si>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</si>
  <si>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</si>
  <si>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</si>
  <si>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</si>
  <si>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</si>
  <si>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</si>
  <si>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</si>
  <si>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</si>
  <si>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</si>
  <si>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</si>
  <si>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</si>
  <si>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</si>
  <si>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</si>
  <si>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</si>
  <si>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</si>
  <si>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</si>
  <si>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</si>
  <si>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</si>
  <si>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</si>
  <si>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</si>
  <si>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</si>
  <si>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</si>
  <si>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</si>
  <si>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</si>
  <si>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</si>
  <si>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</si>
  <si>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</si>
  <si>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</si>
  <si>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</si>
  <si>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</si>
  <si>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</si>
  <si>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</si>
  <si>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</si>
  <si>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</si>
  <si>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</si>
  <si>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</si>
  <si>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</si>
  <si>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</si>
  <si>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</si>
  <si>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</si>
  <si>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</si>
  <si>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</si>
  <si>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</si>
  <si>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</si>
  <si>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</si>
  <si>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</si>
  <si>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</si>
  <si>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</si>
  <si>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</si>
  <si>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</si>
  <si>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</si>
  <si>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</si>
  <si>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</si>
  <si>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</si>
  <si>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</si>
  <si>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</si>
  <si>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</si>
  <si>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</si>
  <si>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</si>
  <si>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</si>
  <si>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</si>
  <si>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</si>
  <si>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</si>
  <si>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</si>
  <si>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</si>
  <si>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</si>
  <si>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Acámbaro, Guanajuato</t>
  </si>
  <si>
    <t>Correspondiente del 1 de Enero AL 30 DE SEPTIEMBRE DEL 2021</t>
  </si>
  <si>
    <t>_______________________________________________________________</t>
  </si>
  <si>
    <t>LIC. GABRIEL NICOLAS RANGEL GARCIA</t>
  </si>
  <si>
    <t>DIRECTOR DEL SMDIF</t>
  </si>
  <si>
    <t>__________________________________________________________________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</si>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</sst>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3"/>
  <sheetViews>
    <sheetView zoomScaleNormal="100" zoomScaleSheetLayoutView="100" workbookViewId="0">
      <pane ySplit="4" topLeftCell="A19" activePane="bottomLeft" state="frozen"/>
      <selection activeCell="A14" sqref="A14:B14"/>
      <selection pane="bottomLeft" activeCell="F27" sqref="F27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40" t="s">
        <v>626</v>
      </c>
      <c r="B1" s="140"/>
      <c r="C1" s="19"/>
      <c r="D1" s="16" t="s">
        <v>614</v>
      </c>
      <c r="E1" s="17">
        <v>2021</v>
      </c>
    </row>
    <row r="2" spans="1:5" ht="18.899999999999999" customHeight="1" x14ac:dyDescent="0.2">
      <c r="A2" s="141" t="s">
        <v>613</v>
      </c>
      <c r="B2" s="141"/>
      <c r="C2" s="38"/>
      <c r="D2" s="16" t="s">
        <v>615</v>
      </c>
      <c r="E2" s="19" t="s">
        <v>617</v>
      </c>
    </row>
    <row r="3" spans="1:5" ht="18.899999999999999" customHeight="1" x14ac:dyDescent="0.2">
      <c r="A3" s="142" t="s">
        <v>627</v>
      </c>
      <c r="B3" s="142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  <row r="44" spans="1:2" x14ac:dyDescent="0.2">
      <c r="B44" s="139" t="s">
        <v>628</v>
      </c>
    </row>
    <row r="45" spans="1:2" x14ac:dyDescent="0.2">
      <c r="B45" s="139" t="s">
        <v>629</v>
      </c>
    </row>
    <row r="46" spans="1:2" x14ac:dyDescent="0.2">
      <c r="B46" s="139" t="s">
        <v>630</v>
      </c>
    </row>
    <row r="51" spans="2:2" x14ac:dyDescent="0.2">
      <c r="B51" s="139" t="s">
        <v>631</v>
      </c>
    </row>
    <row r="52" spans="2:2" x14ac:dyDescent="0.2">
      <c r="B52" s="139" t="s">
        <v>632</v>
      </c>
    </row>
    <row r="53" spans="2:2" x14ac:dyDescent="0.2">
      <c r="B53" s="139" t="s">
        <v>633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activeCell="A5" sqref="A5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6" t="s">
        <v>626</v>
      </c>
      <c r="B1" s="147"/>
      <c r="C1" s="148"/>
    </row>
    <row r="2" spans="1:3" s="39" customFormat="1" ht="18" customHeight="1" x14ac:dyDescent="0.3">
      <c r="A2" s="149" t="s">
        <v>44</v>
      </c>
      <c r="B2" s="150"/>
      <c r="C2" s="151"/>
    </row>
    <row r="3" spans="1:3" s="39" customFormat="1" ht="18" customHeight="1" x14ac:dyDescent="0.3">
      <c r="A3" s="149" t="s">
        <v>627</v>
      </c>
      <c r="B3" s="150"/>
      <c r="C3" s="151"/>
    </row>
    <row r="4" spans="1:3" s="42" customFormat="1" ht="18" customHeight="1" x14ac:dyDescent="0.2">
      <c r="A4" s="152" t="s">
        <v>624</v>
      </c>
      <c r="B4" s="153"/>
      <c r="C4" s="154"/>
    </row>
    <row r="5" spans="1:3" s="40" customFormat="1" x14ac:dyDescent="0.2">
      <c r="A5" s="60" t="s">
        <v>529</v>
      </c>
      <c r="B5" s="60"/>
      <c r="C5" s="61">
        <v>8362971.4000000004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8362971.4000000004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workbookViewId="0">
      <selection sqref="A1:C40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5" t="s">
        <v>626</v>
      </c>
      <c r="B1" s="156"/>
      <c r="C1" s="157"/>
    </row>
    <row r="2" spans="1:3" s="43" customFormat="1" ht="18.899999999999999" customHeight="1" x14ac:dyDescent="0.3">
      <c r="A2" s="158" t="s">
        <v>45</v>
      </c>
      <c r="B2" s="159"/>
      <c r="C2" s="160"/>
    </row>
    <row r="3" spans="1:3" s="43" customFormat="1" ht="18.899999999999999" customHeight="1" x14ac:dyDescent="0.3">
      <c r="A3" s="158" t="s">
        <v>627</v>
      </c>
      <c r="B3" s="159"/>
      <c r="C3" s="160"/>
    </row>
    <row r="4" spans="1:3" s="44" customFormat="1" x14ac:dyDescent="0.2">
      <c r="A4" s="152" t="s">
        <v>624</v>
      </c>
      <c r="B4" s="153"/>
      <c r="C4" s="154"/>
    </row>
    <row r="5" spans="1:3" x14ac:dyDescent="0.2">
      <c r="A5" s="91" t="s">
        <v>542</v>
      </c>
      <c r="B5" s="60"/>
      <c r="C5" s="84">
        <v>7042803.4299999997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7042803.4299999997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sqref="A1:H47"/>
    </sheetView>
  </sheetViews>
  <sheetFormatPr baseColWidth="10" defaultColWidth="9.109375" defaultRowHeight="10.199999999999999" x14ac:dyDescent="0.2"/>
  <cols>
    <col min="1" max="1" width="10" style="31" customWidth="1"/>
    <col min="2" max="2" width="62.77734375" style="31" customWidth="1"/>
    <col min="3" max="3" width="10.77734375" style="31" customWidth="1"/>
    <col min="4" max="4" width="14.21875" style="31" customWidth="1"/>
    <col min="5" max="5" width="15" style="31" customWidth="1"/>
    <col min="6" max="6" width="9.109375" style="31" customWidth="1"/>
    <col min="7" max="7" width="14.77734375" style="31" customWidth="1"/>
    <col min="8" max="8" width="9.21875" style="31" customWidth="1"/>
    <col min="9" max="9" width="10.21875" style="31" customWidth="1"/>
    <col min="10" max="10" width="12.77734375" style="31" customWidth="1"/>
    <col min="11" max="16384" width="9.109375" style="31"/>
  </cols>
  <sheetData>
    <row r="1" spans="1:10" ht="18.899999999999999" customHeight="1" x14ac:dyDescent="0.2">
      <c r="A1" s="145" t="s">
        <v>626</v>
      </c>
      <c r="B1" s="161"/>
      <c r="C1" s="161"/>
      <c r="D1" s="161"/>
      <c r="E1" s="161"/>
      <c r="F1" s="161"/>
      <c r="G1" s="29" t="s">
        <v>614</v>
      </c>
      <c r="H1" s="30">
        <v>2021</v>
      </c>
    </row>
    <row r="2" spans="1:10" ht="18.899999999999999" customHeight="1" x14ac:dyDescent="0.2">
      <c r="A2" s="145" t="s">
        <v>625</v>
      </c>
      <c r="B2" s="161"/>
      <c r="C2" s="161"/>
      <c r="D2" s="161"/>
      <c r="E2" s="161"/>
      <c r="F2" s="161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2" t="s">
        <v>627</v>
      </c>
      <c r="B3" s="163"/>
      <c r="C3" s="163"/>
      <c r="D3" s="163"/>
      <c r="E3" s="163"/>
      <c r="F3" s="163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4" t="s">
        <v>35</v>
      </c>
      <c r="B5" s="164"/>
      <c r="C5" s="164"/>
      <c r="D5" s="164"/>
      <c r="E5" s="164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5" t="s">
        <v>37</v>
      </c>
      <c r="C10" s="165"/>
      <c r="D10" s="165"/>
      <c r="E10" s="165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5" t="s">
        <v>39</v>
      </c>
      <c r="C12" s="165"/>
      <c r="D12" s="165"/>
      <c r="E12" s="165"/>
    </row>
    <row r="13" spans="1:8" s="129" customFormat="1" ht="26.1" customHeight="1" x14ac:dyDescent="0.2">
      <c r="A13" s="133" t="s">
        <v>608</v>
      </c>
      <c r="B13" s="165" t="s">
        <v>40</v>
      </c>
      <c r="C13" s="165"/>
      <c r="D13" s="165"/>
      <c r="E13" s="165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sqref="A1:H149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9.6640625" style="22" customWidth="1"/>
    <col min="4" max="4" width="9.21875" style="22" customWidth="1"/>
    <col min="5" max="5" width="10.21875" style="22" customWidth="1"/>
    <col min="6" max="6" width="11.33203125" style="22" customWidth="1"/>
    <col min="7" max="7" width="10.109375" style="22" customWidth="1"/>
    <col min="8" max="8" width="17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3" t="s">
        <v>626</v>
      </c>
      <c r="B1" s="144"/>
      <c r="C1" s="144"/>
      <c r="D1" s="144"/>
      <c r="E1" s="144"/>
      <c r="F1" s="144"/>
      <c r="G1" s="16" t="s">
        <v>614</v>
      </c>
      <c r="H1" s="27">
        <v>2021</v>
      </c>
    </row>
    <row r="2" spans="1:8" s="18" customFormat="1" ht="18.899999999999999" customHeight="1" x14ac:dyDescent="0.3">
      <c r="A2" s="143" t="s">
        <v>618</v>
      </c>
      <c r="B2" s="144"/>
      <c r="C2" s="144"/>
      <c r="D2" s="144"/>
      <c r="E2" s="144"/>
      <c r="F2" s="144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3" t="s">
        <v>627</v>
      </c>
      <c r="B3" s="144"/>
      <c r="C3" s="144"/>
      <c r="D3" s="144"/>
      <c r="E3" s="144"/>
      <c r="F3" s="144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478989.33</v>
      </c>
      <c r="D15" s="26">
        <v>477604.31</v>
      </c>
      <c r="E15" s="26">
        <v>400754.63</v>
      </c>
      <c r="F15" s="26">
        <v>380267.09</v>
      </c>
      <c r="G15" s="26">
        <v>356273.16</v>
      </c>
    </row>
    <row r="16" spans="1:8" x14ac:dyDescent="0.2">
      <c r="A16" s="24">
        <v>1124</v>
      </c>
      <c r="B16" s="22" t="s">
        <v>203</v>
      </c>
      <c r="C16" s="26">
        <v>16</v>
      </c>
      <c r="D16" s="26">
        <v>16</v>
      </c>
      <c r="E16" s="26">
        <v>16</v>
      </c>
      <c r="F16" s="26">
        <v>6016</v>
      </c>
      <c r="G16" s="26">
        <v>136541.71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-5460.95</v>
      </c>
      <c r="D20" s="26">
        <v>-5460.95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928</v>
      </c>
      <c r="D23" s="26">
        <v>928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5447.71</v>
      </c>
      <c r="D25" s="26">
        <v>5447.71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4323370.16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4313890.16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9480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2990677.7800000003</v>
      </c>
      <c r="D62" s="26">
        <f t="shared" ref="D62:E62" si="0">SUM(D63:D70)</f>
        <v>0</v>
      </c>
      <c r="E62" s="26">
        <f t="shared" si="0"/>
        <v>-287505.51</v>
      </c>
    </row>
    <row r="63" spans="1:9" x14ac:dyDescent="0.2">
      <c r="A63" s="24">
        <v>1241</v>
      </c>
      <c r="B63" s="22" t="s">
        <v>240</v>
      </c>
      <c r="C63" s="26">
        <v>548228.32999999996</v>
      </c>
      <c r="D63" s="26">
        <v>0</v>
      </c>
      <c r="E63" s="26">
        <v>-67262.7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2377407.9900000002</v>
      </c>
      <c r="D66" s="26">
        <v>0</v>
      </c>
      <c r="E66" s="26">
        <v>-220242.81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65041.46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178703.41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178703.41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510190.2</v>
      </c>
      <c r="D110" s="26">
        <f>SUM(D111:D119)</f>
        <v>510190.2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404263.09</v>
      </c>
      <c r="D111" s="26">
        <f>C111</f>
        <v>404263.09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928</v>
      </c>
      <c r="D113" s="26">
        <f t="shared" si="1"/>
        <v>928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3943.42</v>
      </c>
      <c r="D117" s="26">
        <f t="shared" si="1"/>
        <v>3943.42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101055.69</v>
      </c>
      <c r="D119" s="26">
        <f t="shared" si="1"/>
        <v>101055.69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3" width="10" style="22" customWidth="1"/>
    <col min="4" max="4" width="13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1" t="s">
        <v>626</v>
      </c>
      <c r="B1" s="141"/>
      <c r="C1" s="141"/>
      <c r="D1" s="16" t="s">
        <v>614</v>
      </c>
      <c r="E1" s="27">
        <v>2021</v>
      </c>
    </row>
    <row r="2" spans="1:5" s="18" customFormat="1" ht="18.899999999999999" customHeight="1" x14ac:dyDescent="0.3">
      <c r="A2" s="141" t="s">
        <v>621</v>
      </c>
      <c r="B2" s="141"/>
      <c r="C2" s="141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1" t="s">
        <v>627</v>
      </c>
      <c r="B3" s="141"/>
      <c r="C3" s="141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1557606.5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1557606.5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1557606.5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6633272.9000000004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6633272.9000000004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6633272.9000000004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172092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172092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172092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7042803.4299999997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6894702.6399999997</v>
      </c>
      <c r="D100" s="59">
        <f>C100/$C$99</f>
        <v>0.97897132988702484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5780418.0899999999</v>
      </c>
      <c r="D101" s="59">
        <f t="shared" ref="D101:D164" si="0">C101/$C$99</f>
        <v>0.82075527841332918</v>
      </c>
      <c r="E101" s="58"/>
    </row>
    <row r="102" spans="1:5" x14ac:dyDescent="0.2">
      <c r="A102" s="56">
        <v>5111</v>
      </c>
      <c r="B102" s="53" t="s">
        <v>364</v>
      </c>
      <c r="C102" s="57">
        <v>5125160.8</v>
      </c>
      <c r="D102" s="59">
        <f t="shared" si="0"/>
        <v>0.72771600839638939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573338.39</v>
      </c>
      <c r="D104" s="59">
        <f t="shared" si="0"/>
        <v>8.1407694492475716E-2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81918.899999999994</v>
      </c>
      <c r="D106" s="59">
        <f t="shared" si="0"/>
        <v>1.1631575524464127E-2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533158.59000000008</v>
      </c>
      <c r="D108" s="59">
        <f t="shared" si="0"/>
        <v>7.5702608385876835E-2</v>
      </c>
      <c r="E108" s="58"/>
    </row>
    <row r="109" spans="1:5" x14ac:dyDescent="0.2">
      <c r="A109" s="56">
        <v>5121</v>
      </c>
      <c r="B109" s="53" t="s">
        <v>371</v>
      </c>
      <c r="C109" s="57">
        <v>234514.65</v>
      </c>
      <c r="D109" s="59">
        <f t="shared" si="0"/>
        <v>3.3298480119584993E-2</v>
      </c>
      <c r="E109" s="58"/>
    </row>
    <row r="110" spans="1:5" x14ac:dyDescent="0.2">
      <c r="A110" s="56">
        <v>5122</v>
      </c>
      <c r="B110" s="53" t="s">
        <v>372</v>
      </c>
      <c r="C110" s="57">
        <v>11476.57</v>
      </c>
      <c r="D110" s="59">
        <f t="shared" si="0"/>
        <v>1.6295456935676537E-3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39006.94</v>
      </c>
      <c r="D113" s="59">
        <f t="shared" si="0"/>
        <v>5.5385529906803038E-3</v>
      </c>
      <c r="E113" s="58"/>
    </row>
    <row r="114" spans="1:5" x14ac:dyDescent="0.2">
      <c r="A114" s="56">
        <v>5126</v>
      </c>
      <c r="B114" s="53" t="s">
        <v>376</v>
      </c>
      <c r="C114" s="57">
        <v>181723.35</v>
      </c>
      <c r="D114" s="59">
        <f t="shared" si="0"/>
        <v>2.5802700842951116E-2</v>
      </c>
      <c r="E114" s="58"/>
    </row>
    <row r="115" spans="1:5" x14ac:dyDescent="0.2">
      <c r="A115" s="56">
        <v>5127</v>
      </c>
      <c r="B115" s="53" t="s">
        <v>377</v>
      </c>
      <c r="C115" s="57">
        <v>2770.08</v>
      </c>
      <c r="D115" s="59">
        <f t="shared" si="0"/>
        <v>3.9332064674705821E-4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63667</v>
      </c>
      <c r="D117" s="59">
        <f t="shared" si="0"/>
        <v>9.0400080923456923E-3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581125.96000000008</v>
      </c>
      <c r="D118" s="59">
        <f t="shared" si="0"/>
        <v>8.2513443087818814E-2</v>
      </c>
      <c r="E118" s="58"/>
    </row>
    <row r="119" spans="1:5" x14ac:dyDescent="0.2">
      <c r="A119" s="56">
        <v>5131</v>
      </c>
      <c r="B119" s="53" t="s">
        <v>381</v>
      </c>
      <c r="C119" s="57">
        <v>143897.39000000001</v>
      </c>
      <c r="D119" s="59">
        <f t="shared" si="0"/>
        <v>2.0431833918158924E-2</v>
      </c>
      <c r="E119" s="58"/>
    </row>
    <row r="120" spans="1:5" x14ac:dyDescent="0.2">
      <c r="A120" s="56">
        <v>5132</v>
      </c>
      <c r="B120" s="53" t="s">
        <v>382</v>
      </c>
      <c r="C120" s="57">
        <v>20880</v>
      </c>
      <c r="D120" s="59">
        <f t="shared" si="0"/>
        <v>2.9647284930682783E-3</v>
      </c>
      <c r="E120" s="58"/>
    </row>
    <row r="121" spans="1:5" x14ac:dyDescent="0.2">
      <c r="A121" s="56">
        <v>5133</v>
      </c>
      <c r="B121" s="53" t="s">
        <v>383</v>
      </c>
      <c r="C121" s="57">
        <v>8600</v>
      </c>
      <c r="D121" s="59">
        <f t="shared" si="0"/>
        <v>1.2211046475281223E-3</v>
      </c>
      <c r="E121" s="58"/>
    </row>
    <row r="122" spans="1:5" x14ac:dyDescent="0.2">
      <c r="A122" s="56">
        <v>5134</v>
      </c>
      <c r="B122" s="53" t="s">
        <v>384</v>
      </c>
      <c r="C122" s="57">
        <v>101325.07</v>
      </c>
      <c r="D122" s="59">
        <f t="shared" si="0"/>
        <v>1.4387036498617712E-2</v>
      </c>
      <c r="E122" s="58"/>
    </row>
    <row r="123" spans="1:5" x14ac:dyDescent="0.2">
      <c r="A123" s="56">
        <v>5135</v>
      </c>
      <c r="B123" s="53" t="s">
        <v>385</v>
      </c>
      <c r="C123" s="57">
        <v>164348.07999999999</v>
      </c>
      <c r="D123" s="59">
        <f t="shared" si="0"/>
        <v>2.3335605151200423E-2</v>
      </c>
      <c r="E123" s="58"/>
    </row>
    <row r="124" spans="1:5" x14ac:dyDescent="0.2">
      <c r="A124" s="56">
        <v>5136</v>
      </c>
      <c r="B124" s="53" t="s">
        <v>386</v>
      </c>
      <c r="C124" s="57">
        <v>15798.08</v>
      </c>
      <c r="D124" s="59">
        <f t="shared" si="0"/>
        <v>2.24315219883966E-3</v>
      </c>
      <c r="E124" s="58"/>
    </row>
    <row r="125" spans="1:5" x14ac:dyDescent="0.2">
      <c r="A125" s="56">
        <v>5137</v>
      </c>
      <c r="B125" s="53" t="s">
        <v>387</v>
      </c>
      <c r="C125" s="57">
        <v>6275</v>
      </c>
      <c r="D125" s="59">
        <f t="shared" si="0"/>
        <v>8.9098042595801938E-4</v>
      </c>
      <c r="E125" s="58"/>
    </row>
    <row r="126" spans="1:5" x14ac:dyDescent="0.2">
      <c r="A126" s="56">
        <v>5138</v>
      </c>
      <c r="B126" s="53" t="s">
        <v>388</v>
      </c>
      <c r="C126" s="57">
        <v>11720.7</v>
      </c>
      <c r="D126" s="59">
        <f t="shared" si="0"/>
        <v>1.6642094467770772E-3</v>
      </c>
      <c r="E126" s="58"/>
    </row>
    <row r="127" spans="1:5" x14ac:dyDescent="0.2">
      <c r="A127" s="56">
        <v>5139</v>
      </c>
      <c r="B127" s="53" t="s">
        <v>389</v>
      </c>
      <c r="C127" s="57">
        <v>108281.64</v>
      </c>
      <c r="D127" s="59">
        <f t="shared" si="0"/>
        <v>1.5374792307670583E-2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148100.79</v>
      </c>
      <c r="D128" s="59">
        <f t="shared" si="0"/>
        <v>2.102867011297517E-2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148100.79</v>
      </c>
      <c r="D138" s="59">
        <f t="shared" si="0"/>
        <v>2.102867011297517E-2</v>
      </c>
      <c r="E138" s="58"/>
    </row>
    <row r="139" spans="1:5" x14ac:dyDescent="0.2">
      <c r="A139" s="56">
        <v>5241</v>
      </c>
      <c r="B139" s="53" t="s">
        <v>399</v>
      </c>
      <c r="C139" s="57">
        <v>148100.79</v>
      </c>
      <c r="D139" s="59">
        <f t="shared" si="0"/>
        <v>2.102867011297517E-2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28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5" t="s">
        <v>626</v>
      </c>
      <c r="B1" s="145"/>
      <c r="C1" s="145"/>
      <c r="D1" s="29" t="s">
        <v>614</v>
      </c>
      <c r="E1" s="30">
        <v>2021</v>
      </c>
    </row>
    <row r="2" spans="1:5" ht="18.899999999999999" customHeight="1" x14ac:dyDescent="0.2">
      <c r="A2" s="145" t="s">
        <v>622</v>
      </c>
      <c r="B2" s="145"/>
      <c r="C2" s="145"/>
      <c r="D2" s="16" t="s">
        <v>619</v>
      </c>
      <c r="E2" s="30" t="str">
        <f>ESF!H2</f>
        <v>TRIMESTRAL</v>
      </c>
    </row>
    <row r="3" spans="1:5" ht="18.899999999999999" customHeight="1" x14ac:dyDescent="0.2">
      <c r="A3" s="145" t="s">
        <v>627</v>
      </c>
      <c r="B3" s="145"/>
      <c r="C3" s="145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2401985.46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1320167.97</v>
      </c>
    </row>
    <row r="15" spans="1:5" x14ac:dyDescent="0.2">
      <c r="A15" s="35">
        <v>3220</v>
      </c>
      <c r="B15" s="31" t="s">
        <v>474</v>
      </c>
      <c r="C15" s="36">
        <v>6666871.0599999996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E80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5" t="s">
        <v>626</v>
      </c>
      <c r="B1" s="145"/>
      <c r="C1" s="145"/>
      <c r="D1" s="29" t="s">
        <v>614</v>
      </c>
      <c r="E1" s="30">
        <v>2021</v>
      </c>
    </row>
    <row r="2" spans="1:5" s="37" customFormat="1" ht="18.899999999999999" customHeight="1" x14ac:dyDescent="0.3">
      <c r="A2" s="145" t="s">
        <v>623</v>
      </c>
      <c r="B2" s="145"/>
      <c r="C2" s="145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5" t="s">
        <v>627</v>
      </c>
      <c r="B3" s="145"/>
      <c r="C3" s="145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3320007.59</v>
      </c>
      <c r="D10" s="36">
        <v>2125730.36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3320007.59</v>
      </c>
      <c r="D15" s="36">
        <f>SUM(D8:D14)</f>
        <v>2125730.36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4323370.16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4313890.16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9480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2990677.7800000003</v>
      </c>
    </row>
    <row r="29" spans="1:5" x14ac:dyDescent="0.2">
      <c r="A29" s="35">
        <v>1241</v>
      </c>
      <c r="B29" s="31" t="s">
        <v>240</v>
      </c>
      <c r="C29" s="36">
        <v>548228.32999999996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2377407.9900000002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65041.46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2021-10-20T14:48:29Z</cp:lastPrinted>
  <dcterms:created xsi:type="dcterms:W3CDTF">2012-12-11T20:36:24Z</dcterms:created>
  <dcterms:modified xsi:type="dcterms:W3CDTF">2021-10-20T18:11:17Z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